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<sst xmlns="http://schemas.openxmlformats.org/spreadsheetml/2006/main" count="77" uniqueCount="34">
  <si>
    <t>2022年米易县中医医院医废处置汇总表</t>
  </si>
  <si>
    <t>单位：公斤</t>
  </si>
  <si>
    <t>日期</t>
  </si>
  <si>
    <t>感染性废物及其它</t>
  </si>
  <si>
    <t>损伤性废物</t>
  </si>
  <si>
    <t>合计</t>
  </si>
  <si>
    <t>产生单位</t>
  </si>
  <si>
    <t>处置单位</t>
  </si>
  <si>
    <t>体积/箱</t>
  </si>
  <si>
    <t>质量/kg</t>
  </si>
  <si>
    <t>体积/盒</t>
  </si>
  <si>
    <t>交物人</t>
  </si>
  <si>
    <t>接物人</t>
  </si>
  <si>
    <t>1月</t>
  </si>
  <si>
    <t>米易县中医医院</t>
  </si>
  <si>
    <t>蒙浩</t>
  </si>
  <si>
    <t>中节能（攀枝花）清洁技术发展有限公司</t>
  </si>
  <si>
    <t>陈孝菊</t>
  </si>
  <si>
    <t>2月</t>
  </si>
  <si>
    <t>3月</t>
  </si>
  <si>
    <t>邓德芹</t>
  </si>
  <si>
    <t>4月</t>
  </si>
  <si>
    <t>赵友明</t>
  </si>
  <si>
    <t>5月</t>
  </si>
  <si>
    <t>6月</t>
  </si>
  <si>
    <t>7月</t>
  </si>
  <si>
    <t>李世明</t>
  </si>
  <si>
    <t>8月</t>
  </si>
  <si>
    <t>9月</t>
  </si>
  <si>
    <t>李兴国</t>
  </si>
  <si>
    <t>10月</t>
  </si>
  <si>
    <t>段志明</t>
  </si>
  <si>
    <t>11月</t>
  </si>
  <si>
    <t>12月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</si>
</sst>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N14" sqref="N14"/>
    </sheetView>
  </sheetViews>
  <sheetFormatPr defaultColWidth="9" defaultRowHeight="14.25"/>
  <cols>
    <col min="1" max="2" width="8.6" style="1" customWidth="1"/>
    <col min="3" max="3" width="9.4" style="1" customWidth="1"/>
    <col min="4" max="4" width="8.6" style="1" customWidth="1"/>
    <col min="5" max="5" width="9.1" style="1" customWidth="1"/>
    <col min="6" max="6" width="10" style="1" customWidth="1"/>
    <col min="7" max="7" width="18.2" style="2" customWidth="1"/>
    <col min="8" max="8" width="12.2" style="2" customWidth="1"/>
    <col min="9" max="9" width="24" style="1" customWidth="1"/>
    <col min="10" max="10" width="11.7" style="2" customWidth="1"/>
    <col min="11" max="16384" width="9" style="1"/>
  </cols>
  <sheetData>
    <row r="1" s="1" customFormat="1" ht="27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2.5" customHeight="1" spans="1:10">
      <c r="A2" s="2"/>
      <c r="B2" s="2"/>
      <c r="C2" s="2"/>
      <c r="D2" s="2"/>
      <c r="E2" s="2"/>
      <c r="F2" s="2"/>
      <c r="G2" s="2"/>
      <c r="H2" s="2"/>
      <c r="I2" s="2" t="s">
        <v>1</v>
      </c>
      <c r="J2" s="2"/>
    </row>
    <row r="3" s="1" customFormat="1" ht="23.1" customHeight="1" spans="1:10">
      <c r="A3" s="4" t="s">
        <v>2</v>
      </c>
      <c r="B3" s="4" t="s">
        <v>3</v>
      </c>
      <c r="C3" s="4"/>
      <c r="D3" s="4" t="s">
        <v>4</v>
      </c>
      <c r="E3" s="4"/>
      <c r="F3" s="5" t="s">
        <v>5</v>
      </c>
      <c r="G3" s="5" t="s">
        <v>6</v>
      </c>
      <c r="H3" s="5" t="s">
        <v>6</v>
      </c>
      <c r="I3" s="5" t="s">
        <v>7</v>
      </c>
      <c r="J3" s="5" t="s">
        <v>7</v>
      </c>
    </row>
    <row r="4" s="1" customFormat="1" ht="23.1" customHeight="1" spans="1:10">
      <c r="A4" s="4"/>
      <c r="B4" s="6" t="s">
        <v>8</v>
      </c>
      <c r="C4" s="6" t="s">
        <v>9</v>
      </c>
      <c r="D4" s="6" t="s">
        <v>10</v>
      </c>
      <c r="E4" s="6" t="s">
        <v>9</v>
      </c>
      <c r="F4" s="7"/>
      <c r="G4" s="7"/>
      <c r="H4" s="7" t="s">
        <v>11</v>
      </c>
      <c r="I4" s="7"/>
      <c r="J4" s="7" t="s">
        <v>12</v>
      </c>
    </row>
    <row r="5" s="1" customFormat="1" ht="30" customHeight="1" spans="1:10">
      <c r="A5" s="4" t="s">
        <v>13</v>
      </c>
      <c r="B5" s="4">
        <v>141</v>
      </c>
      <c r="C5" s="4">
        <v>1872.54</v>
      </c>
      <c r="D5" s="4">
        <v>16</v>
      </c>
      <c r="E5" s="4">
        <v>191.48</v>
      </c>
      <c r="F5" s="8">
        <f t="shared" ref="F5:F16" si="0">E5+C5</f>
        <v>2064.02</v>
      </c>
      <c r="G5" s="4" t="s">
        <v>14</v>
      </c>
      <c r="H5" s="4" t="s">
        <v>15</v>
      </c>
      <c r="I5" s="10" t="s">
        <v>16</v>
      </c>
      <c r="J5" s="4" t="s">
        <v>17</v>
      </c>
    </row>
    <row r="6" s="1" customFormat="1" ht="30" customHeight="1" spans="1:10">
      <c r="A6" s="4" t="s">
        <v>18</v>
      </c>
      <c r="B6" s="4">
        <v>106</v>
      </c>
      <c r="C6" s="4">
        <v>1223.73</v>
      </c>
      <c r="D6" s="4">
        <v>14</v>
      </c>
      <c r="E6" s="4">
        <v>124.53</v>
      </c>
      <c r="F6" s="4">
        <f t="shared" si="0"/>
        <v>1348.26</v>
      </c>
      <c r="G6" s="4" t="s">
        <v>14</v>
      </c>
      <c r="H6" s="4" t="s">
        <v>15</v>
      </c>
      <c r="I6" s="10" t="s">
        <v>16</v>
      </c>
      <c r="J6" s="4" t="s">
        <v>17</v>
      </c>
    </row>
    <row r="7" s="1" customFormat="1" ht="30" customHeight="1" spans="1:10">
      <c r="A7" s="4" t="s">
        <v>19</v>
      </c>
      <c r="B7" s="6">
        <v>120</v>
      </c>
      <c r="C7" s="6">
        <v>1549.93</v>
      </c>
      <c r="D7" s="6">
        <v>15</v>
      </c>
      <c r="E7" s="6">
        <v>161.14</v>
      </c>
      <c r="F7" s="4">
        <f t="shared" si="0"/>
        <v>1711.07</v>
      </c>
      <c r="G7" s="4" t="s">
        <v>14</v>
      </c>
      <c r="H7" s="4" t="s">
        <v>15</v>
      </c>
      <c r="I7" s="10" t="s">
        <v>16</v>
      </c>
      <c r="J7" s="4" t="s">
        <v>20</v>
      </c>
    </row>
    <row r="8" s="1" customFormat="1" ht="30" customHeight="1" spans="1:10">
      <c r="A8" s="4" t="s">
        <v>21</v>
      </c>
      <c r="B8" s="4">
        <v>130</v>
      </c>
      <c r="C8" s="4">
        <v>1492.85</v>
      </c>
      <c r="D8" s="4">
        <v>15</v>
      </c>
      <c r="E8" s="4">
        <v>150.55</v>
      </c>
      <c r="F8" s="4">
        <f t="shared" si="0"/>
        <v>1643.4</v>
      </c>
      <c r="G8" s="4" t="s">
        <v>14</v>
      </c>
      <c r="H8" s="4" t="s">
        <v>15</v>
      </c>
      <c r="I8" s="10" t="s">
        <v>16</v>
      </c>
      <c r="J8" s="4" t="s">
        <v>22</v>
      </c>
    </row>
    <row r="9" s="1" customFormat="1" ht="30" customHeight="1" spans="1:10">
      <c r="A9" s="4" t="s">
        <v>23</v>
      </c>
      <c r="B9" s="4">
        <v>118</v>
      </c>
      <c r="C9" s="4">
        <v>1512.88</v>
      </c>
      <c r="D9" s="4">
        <v>16</v>
      </c>
      <c r="E9" s="4">
        <v>144.55</v>
      </c>
      <c r="F9" s="8">
        <f t="shared" si="0"/>
        <v>1657.43</v>
      </c>
      <c r="G9" s="4" t="s">
        <v>14</v>
      </c>
      <c r="H9" s="4" t="s">
        <v>15</v>
      </c>
      <c r="I9" s="11" t="s">
        <v>16</v>
      </c>
      <c r="J9" s="4" t="s">
        <v>22</v>
      </c>
    </row>
    <row r="10" s="1" customFormat="1" ht="30" customHeight="1" spans="1:10">
      <c r="A10" s="4" t="s">
        <v>24</v>
      </c>
      <c r="B10" s="4">
        <f>104+8+11+14</f>
        <v>137</v>
      </c>
      <c r="C10" s="4">
        <v>1808.55</v>
      </c>
      <c r="D10" s="4">
        <v>16</v>
      </c>
      <c r="E10" s="4">
        <v>149.92</v>
      </c>
      <c r="F10" s="8">
        <f t="shared" si="0"/>
        <v>1958.47</v>
      </c>
      <c r="G10" s="4" t="s">
        <v>14</v>
      </c>
      <c r="H10" s="4" t="s">
        <v>15</v>
      </c>
      <c r="I10" s="11" t="s">
        <v>16</v>
      </c>
      <c r="J10" s="4" t="s">
        <v>22</v>
      </c>
    </row>
    <row r="11" s="1" customFormat="1" ht="30" customHeight="1" spans="1:10">
      <c r="A11" s="4" t="s">
        <v>25</v>
      </c>
      <c r="B11" s="4">
        <f>10+6+9+10+9+8+8+9+7+8+9+7+7+9+8+2</f>
        <v>126</v>
      </c>
      <c r="C11" s="4">
        <f>1874.69+13.75</f>
        <v>1888.44</v>
      </c>
      <c r="D11" s="4">
        <f>1+1+2+1+2+1+1+11+1+1+1+1+3</f>
        <v>27</v>
      </c>
      <c r="E11" s="4">
        <v>187.49</v>
      </c>
      <c r="F11" s="8">
        <f t="shared" si="0"/>
        <v>2075.93</v>
      </c>
      <c r="G11" s="4" t="s">
        <v>14</v>
      </c>
      <c r="H11" s="4" t="s">
        <v>15</v>
      </c>
      <c r="I11" s="11" t="s">
        <v>16</v>
      </c>
      <c r="J11" s="4" t="s">
        <v>26</v>
      </c>
    </row>
    <row r="12" s="1" customFormat="1" ht="30" customHeight="1" spans="1:10">
      <c r="A12" s="4" t="s">
        <v>27</v>
      </c>
      <c r="B12" s="4">
        <f>5+7+7+8+7+11+9+6+8+8+7+6+8+6+5+7+4+10+10</f>
        <v>139</v>
      </c>
      <c r="C12" s="4">
        <f>1680.56+156.6</f>
        <v>1837.16</v>
      </c>
      <c r="D12" s="4">
        <v>16</v>
      </c>
      <c r="E12" s="4">
        <v>179.94</v>
      </c>
      <c r="F12" s="8">
        <f t="shared" si="0"/>
        <v>2017.1</v>
      </c>
      <c r="G12" s="4" t="s">
        <v>14</v>
      </c>
      <c r="H12" s="4" t="s">
        <v>15</v>
      </c>
      <c r="I12" s="10" t="s">
        <v>16</v>
      </c>
      <c r="J12" s="4" t="s">
        <v>26</v>
      </c>
    </row>
    <row r="13" s="1" customFormat="1" ht="30" customHeight="1" spans="1:10">
      <c r="A13" s="4" t="s">
        <v>28</v>
      </c>
      <c r="B13" s="4">
        <f>15+11+8+9+9+20+2+10+26+11+11+8+11+3+9+10+43</f>
        <v>216</v>
      </c>
      <c r="C13" s="4">
        <f>2425.05+255.8</f>
        <v>2680.85</v>
      </c>
      <c r="D13" s="4">
        <f>6+2+5+3+3+4</f>
        <v>23</v>
      </c>
      <c r="E13" s="4">
        <v>277.3</v>
      </c>
      <c r="F13" s="8">
        <f t="shared" si="0"/>
        <v>2958.15</v>
      </c>
      <c r="G13" s="4" t="s">
        <v>14</v>
      </c>
      <c r="H13" s="4" t="s">
        <v>29</v>
      </c>
      <c r="I13" s="10" t="s">
        <v>16</v>
      </c>
      <c r="J13" s="4" t="s">
        <v>26</v>
      </c>
    </row>
    <row r="14" s="1" customFormat="1" ht="30" customHeight="1" spans="1:10">
      <c r="A14" s="4" t="s">
        <v>30</v>
      </c>
      <c r="B14" s="4">
        <f>7+7+6+7+18+6+5+13+5+7+4+7+16+12+9+16</f>
        <v>145</v>
      </c>
      <c r="C14" s="4">
        <v>2312.57</v>
      </c>
      <c r="D14" s="4">
        <f>2+2+2+1+2+5+6+8</f>
        <v>28</v>
      </c>
      <c r="E14" s="4">
        <v>482.99</v>
      </c>
      <c r="F14" s="8">
        <f t="shared" si="0"/>
        <v>2795.56</v>
      </c>
      <c r="G14" s="4" t="s">
        <v>14</v>
      </c>
      <c r="H14" s="4" t="s">
        <v>29</v>
      </c>
      <c r="I14" s="10" t="s">
        <v>16</v>
      </c>
      <c r="J14" s="4" t="s">
        <v>31</v>
      </c>
    </row>
    <row r="15" s="1" customFormat="1" ht="30" customHeight="1" spans="1:10">
      <c r="A15" s="4" t="s">
        <v>32</v>
      </c>
      <c r="B15" s="4">
        <v>145</v>
      </c>
      <c r="C15" s="4">
        <v>2342.84</v>
      </c>
      <c r="D15" s="4">
        <v>33</v>
      </c>
      <c r="E15" s="4">
        <v>583.16</v>
      </c>
      <c r="F15" s="8">
        <f t="shared" si="0"/>
        <v>2926</v>
      </c>
      <c r="G15" s="4" t="s">
        <v>14</v>
      </c>
      <c r="H15" s="4" t="s">
        <v>29</v>
      </c>
      <c r="I15" s="10" t="s">
        <v>16</v>
      </c>
      <c r="J15" s="4" t="s">
        <v>22</v>
      </c>
    </row>
    <row r="16" s="1" customFormat="1" ht="30" customHeight="1" spans="1:10">
      <c r="A16" s="4" t="s">
        <v>33</v>
      </c>
      <c r="B16" s="4">
        <v>135</v>
      </c>
      <c r="C16" s="4">
        <v>1621.87</v>
      </c>
      <c r="D16" s="4">
        <v>23</v>
      </c>
      <c r="E16" s="4">
        <v>365.79</v>
      </c>
      <c r="F16" s="8">
        <f t="shared" si="0"/>
        <v>1987.66</v>
      </c>
      <c r="G16" s="4" t="s">
        <v>14</v>
      </c>
      <c r="H16" s="4" t="s">
        <v>29</v>
      </c>
      <c r="I16" s="10" t="s">
        <v>16</v>
      </c>
      <c r="J16" s="4" t="s">
        <v>22</v>
      </c>
    </row>
    <row r="17" s="1" customFormat="1" ht="30" customHeight="1" spans="1:10">
      <c r="A17" s="4" t="s">
        <v>5</v>
      </c>
      <c r="B17" s="4">
        <f t="shared" ref="B17:F17" si="1">SUM(B5:B16)</f>
        <v>1658</v>
      </c>
      <c r="C17" s="4">
        <f t="shared" si="1"/>
        <v>22144.21</v>
      </c>
      <c r="D17" s="4">
        <f t="shared" si="1"/>
        <v>242</v>
      </c>
      <c r="E17" s="4">
        <f t="shared" si="1"/>
        <v>2998.84</v>
      </c>
      <c r="F17" s="8">
        <f t="shared" si="1"/>
        <v>25143.05</v>
      </c>
      <c r="G17" s="8"/>
      <c r="H17" s="9"/>
      <c r="I17" s="9"/>
      <c r="J17" s="12"/>
    </row>
  </sheetData>
  <mergeCells count="8">
    <mergeCell ref="A1:J1"/>
    <mergeCell ref="B3:C3"/>
    <mergeCell ref="D3:E3"/>
    <mergeCell ref="G17:J17"/>
    <mergeCell ref="A3:A4"/>
    <mergeCell ref="F3:F4"/>
    <mergeCell ref="G3:G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胡涛</dc:creator>
  <cp:lastModifiedBy>胡涛</cp:lastModifiedBy>
  <dcterms:created xsi:type="dcterms:W3CDTF">2023-08-30T01:47:00Z</dcterms:created>
  <dcterms:modified xsi:type="dcterms:W3CDTF">2023-08-30T09:38:56Z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280289DC36B04C7096BEC7C7B470A596_11</vt:lpwstr>
  </property>
  <property fmtid="{D5CDD505-2E9C-101B-9397-08002B2CF9AE}" pid="3" name="KSOProductBuildVer">
    <vt:lpwstr>2052-12.1.0.15120</vt:lpwstr>
  </property>
</Properties>
</file>